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841" activeTab="5"/>
  </bookViews>
  <sheets>
    <sheet name="2023_I_né" sheetId="1" r:id="rId1"/>
    <sheet name="2023_II_né" sheetId="2" r:id="rId2"/>
    <sheet name="2023_III_né" sheetId="3" r:id="rId3"/>
    <sheet name="2023_IV_né" sheetId="4" r:id="rId4"/>
    <sheet name="2024_I_né" sheetId="5" r:id="rId5"/>
    <sheet name="2024_II_né" sheetId="6" r:id="rId6"/>
  </sheets>
  <definedNames/>
  <calcPr fullCalcOnLoad="1"/>
</workbook>
</file>

<file path=xl/sharedStrings.xml><?xml version="1.0" encoding="utf-8"?>
<sst xmlns="http://schemas.openxmlformats.org/spreadsheetml/2006/main" count="168" uniqueCount="23">
  <si>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</si>
  <si>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</si>
  <si>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</si>
  <si>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</si>
  <si>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</si>
  <si>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</si>
  <si>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</si>
  <si>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</si>
  <si>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</si>
  <si>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</si>
  <si>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</si>
  <si>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</si>
  <si>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</si>
  <si>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</si>
  <si>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</si>
  <si>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</si>
  <si>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</si>
  <si>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</si>
  <si>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Nem rendszeres juttatások (Ft)</t>
  </si>
  <si>
    <t>Összesen (Ft)</t>
  </si>
  <si>
    <t>Nem rendszeres személyi juttatások (Ft)</t>
  </si>
  <si>
    <t>Rendszeres juttatások (Ft)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</si>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</sst>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G37"/>
  <sheetViews>
    <sheetView zoomScalePageLayoutView="0" workbookViewId="0" topLeftCell="A1">
      <selection activeCell="D12" sqref="D12"/>
    </sheetView>
  </sheetViews>
  <sheetFormatPr defaultColWidth="29.00390625" defaultRowHeight="12.75"/>
  <cols>
    <col min="1" max="1" width="3.57421875" style="6" customWidth="1"/>
    <col min="2" max="2" width="47.7109375" style="6" customWidth="1"/>
    <col min="3" max="5" width="19.28125" style="6" customWidth="1"/>
    <col min="6" max="6" width="31.8515625" style="6" customWidth="1"/>
    <col min="7" max="7" width="29.00390625" style="6" customWidth="1"/>
    <col min="8" max="16384" width="29.00390625" style="6" customWidth="1"/>
  </cols>
  <sheetData>
    <row r="1" ht="16.5" thickBot="1"/>
    <row r="2" spans="2:5" ht="16.5" thickBot="1">
      <c r="B2" s="30" t="s">
        <v>0</v>
      </c>
      <c r="C2" s="31"/>
      <c r="D2" s="32"/>
      <c r="E2" s="5" t="s">
        <v>1</v>
      </c>
    </row>
    <row r="3" spans="2:5" ht="16.5" thickBot="1">
      <c r="B3" s="23" t="s">
        <v>2</v>
      </c>
      <c r="C3" s="24"/>
      <c r="D3" s="25"/>
      <c r="E3" s="17">
        <v>570</v>
      </c>
    </row>
    <row r="4" spans="2:5" ht="16.5" thickBot="1">
      <c r="B4" s="23" t="s">
        <v>3</v>
      </c>
      <c r="C4" s="24"/>
      <c r="D4" s="25"/>
      <c r="E4" s="17">
        <v>570</v>
      </c>
    </row>
    <row r="5" spans="2:6" s="19" customFormat="1" ht="16.5" thickBot="1">
      <c r="B5" s="7" t="s">
        <v>4</v>
      </c>
      <c r="C5" s="33" t="s">
        <v>5</v>
      </c>
      <c r="D5" s="34"/>
      <c r="E5" s="18">
        <v>35</v>
      </c>
      <c r="F5" s="8"/>
    </row>
    <row r="6" spans="2:6" s="19" customFormat="1" ht="16.5" thickBot="1">
      <c r="B6" s="7"/>
      <c r="C6" s="33" t="s">
        <v>6</v>
      </c>
      <c r="D6" s="34"/>
      <c r="E6" s="18">
        <v>522</v>
      </c>
      <c r="F6" s="8"/>
    </row>
    <row r="7" spans="2:6" s="19" customFormat="1" ht="16.5" thickBot="1">
      <c r="B7" s="7"/>
      <c r="C7" s="33" t="s">
        <v>7</v>
      </c>
      <c r="D7" s="34"/>
      <c r="E7" s="18">
        <v>13</v>
      </c>
      <c r="F7" s="9"/>
    </row>
    <row r="8" spans="2:6" ht="16.5" thickBot="1">
      <c r="B8" s="23" t="s">
        <v>16</v>
      </c>
      <c r="C8" s="24"/>
      <c r="D8" s="25"/>
      <c r="E8" s="17">
        <v>49</v>
      </c>
      <c r="F8" s="10"/>
    </row>
    <row r="10" ht="16.5" thickBot="1"/>
    <row r="11" spans="2:6" s="14" customFormat="1" ht="32.25" thickBot="1">
      <c r="B11" s="26" t="s">
        <v>0</v>
      </c>
      <c r="C11" s="27"/>
      <c r="D11" s="11" t="s">
        <v>21</v>
      </c>
      <c r="E11" s="11" t="s">
        <v>18</v>
      </c>
      <c r="F11" s="12" t="s">
        <v>19</v>
      </c>
    </row>
    <row r="12" spans="2:6" s="16" customFormat="1" ht="16.5" thickBot="1">
      <c r="B12" s="28" t="s">
        <v>8</v>
      </c>
      <c r="C12" s="29"/>
      <c r="D12" s="2">
        <f>SUM(309447119+313760871+320135954)</f>
        <v>943343944</v>
      </c>
      <c r="E12" s="2">
        <f>SUM(39281646+74269577+20268500)</f>
        <v>133819723</v>
      </c>
      <c r="F12" s="4">
        <f>SUM(D12:E12)</f>
        <v>1077163667</v>
      </c>
    </row>
    <row r="13" spans="2:6" s="19" customFormat="1" ht="16.5" thickBot="1">
      <c r="B13" s="7" t="s">
        <v>4</v>
      </c>
      <c r="C13" s="7" t="s">
        <v>5</v>
      </c>
      <c r="D13" s="20">
        <v>89508294</v>
      </c>
      <c r="E13" s="20">
        <v>18434975</v>
      </c>
      <c r="F13" s="21">
        <f>SUM(D13:E13)</f>
        <v>107943269</v>
      </c>
    </row>
    <row r="14" spans="2:6" s="19" customFormat="1" ht="16.5" thickBot="1">
      <c r="B14" s="7"/>
      <c r="C14" s="7" t="s">
        <v>6</v>
      </c>
      <c r="D14" s="20">
        <f>SUM(D12-D13-D15)</f>
        <v>835094582</v>
      </c>
      <c r="E14" s="20">
        <f>SUM(E12-E13-E15)</f>
        <v>114937260</v>
      </c>
      <c r="F14" s="21">
        <f>SUM(D14:E14)</f>
        <v>950031842</v>
      </c>
    </row>
    <row r="15" spans="2:6" s="19" customFormat="1" ht="16.5" thickBot="1">
      <c r="B15" s="7"/>
      <c r="C15" s="7" t="s">
        <v>9</v>
      </c>
      <c r="D15" s="20">
        <f>SUM(6432726+6213610+6094732)</f>
        <v>18741068</v>
      </c>
      <c r="E15" s="20">
        <f>SUM(131013+208292+108183)</f>
        <v>447488</v>
      </c>
      <c r="F15" s="21">
        <f>SUM(D15:E15)</f>
        <v>19188556</v>
      </c>
    </row>
    <row r="16" ht="15.75">
      <c r="F16" s="13"/>
    </row>
    <row r="17" ht="16.5" thickBot="1"/>
    <row r="18" spans="2:5" s="14" customFormat="1" ht="16.5" thickBot="1">
      <c r="B18" s="11" t="s">
        <v>20</v>
      </c>
      <c r="C18" s="11" t="s">
        <v>10</v>
      </c>
      <c r="D18" s="11" t="s">
        <v>11</v>
      </c>
      <c r="E18" s="12" t="s">
        <v>19</v>
      </c>
    </row>
    <row r="19" spans="2:5" ht="32.25" thickBot="1">
      <c r="B19" s="15" t="s">
        <v>17</v>
      </c>
      <c r="C19" s="1">
        <v>1185551</v>
      </c>
      <c r="D19" s="1">
        <f>SUM(E19-C19)</f>
        <v>61875004</v>
      </c>
      <c r="E19" s="3">
        <v>63060555</v>
      </c>
    </row>
    <row r="20" spans="2:7" ht="32.25" thickBot="1">
      <c r="B20" s="15" t="s">
        <v>12</v>
      </c>
      <c r="C20" s="1">
        <v>16827945</v>
      </c>
      <c r="D20" s="1">
        <f>SUM(E20-C20)</f>
        <v>48235572</v>
      </c>
      <c r="E20" s="3">
        <v>65063517</v>
      </c>
      <c r="G20" s="6" t="s">
        <v>22</v>
      </c>
    </row>
    <row r="21" spans="2:5" ht="47.25" customHeight="1" thickBot="1">
      <c r="B21" s="15" t="s">
        <v>13</v>
      </c>
      <c r="C21" s="1">
        <v>421479</v>
      </c>
      <c r="D21" s="1">
        <f>SUM(E21-C21)</f>
        <v>4123689</v>
      </c>
      <c r="E21" s="3">
        <v>4545168</v>
      </c>
    </row>
    <row r="22" spans="2:5" ht="16.5" thickBot="1">
      <c r="B22" s="15" t="s">
        <v>14</v>
      </c>
      <c r="C22" s="1">
        <v>0</v>
      </c>
      <c r="D22" s="1">
        <f>SUM(E22-C22)</f>
        <v>137300</v>
      </c>
      <c r="E22" s="3">
        <v>137300</v>
      </c>
    </row>
    <row r="23" spans="2:5" s="16" customFormat="1" ht="16.5" thickBot="1">
      <c r="B23" s="22" t="s">
        <v>15</v>
      </c>
      <c r="C23" s="2">
        <f>SUM(C19:C22)</f>
        <v>18434975</v>
      </c>
      <c r="D23" s="2">
        <f>SUM(D19:D22)</f>
        <v>114371565</v>
      </c>
      <c r="E23" s="4">
        <f>SUM(E19:E22)</f>
        <v>132806540</v>
      </c>
    </row>
    <row r="32" spans="4:7" ht="15.75">
      <c r="D32" s="16"/>
      <c r="E32" s="16"/>
      <c r="F32" s="16"/>
      <c r="G32" s="16"/>
    </row>
    <row r="37" spans="4:7" ht="15.75">
      <c r="D37" s="16"/>
      <c r="E37" s="16"/>
      <c r="F37" s="16"/>
      <c r="G37" s="16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G37"/>
  <sheetViews>
    <sheetView zoomScalePageLayoutView="0" workbookViewId="0" topLeftCell="A1">
      <selection activeCell="B28" sqref="B28"/>
    </sheetView>
  </sheetViews>
  <sheetFormatPr defaultColWidth="29.00390625" defaultRowHeight="12.75"/>
  <cols>
    <col min="1" max="1" width="3.57421875" style="6" customWidth="1"/>
    <col min="2" max="2" width="47.7109375" style="6" customWidth="1"/>
    <col min="3" max="5" width="19.28125" style="6" customWidth="1"/>
    <col min="6" max="6" width="31.8515625" style="6" customWidth="1"/>
    <col min="7" max="7" width="29.00390625" style="6" customWidth="1"/>
    <col min="8" max="16384" width="29.00390625" style="6" customWidth="1"/>
  </cols>
  <sheetData>
    <row r="1" ht="16.5" thickBot="1"/>
    <row r="2" spans="2:5" ht="16.5" thickBot="1">
      <c r="B2" s="30" t="s">
        <v>0</v>
      </c>
      <c r="C2" s="31"/>
      <c r="D2" s="32"/>
      <c r="E2" s="5" t="s">
        <v>1</v>
      </c>
    </row>
    <row r="3" spans="2:5" ht="16.5" thickBot="1">
      <c r="B3" s="23" t="s">
        <v>2</v>
      </c>
      <c r="C3" s="24"/>
      <c r="D3" s="25"/>
      <c r="E3" s="17">
        <v>570</v>
      </c>
    </row>
    <row r="4" spans="2:5" ht="16.5" thickBot="1">
      <c r="B4" s="23" t="s">
        <v>3</v>
      </c>
      <c r="C4" s="24"/>
      <c r="D4" s="25"/>
      <c r="E4" s="17">
        <v>570</v>
      </c>
    </row>
    <row r="5" spans="2:6" s="19" customFormat="1" ht="16.5" thickBot="1">
      <c r="B5" s="7" t="s">
        <v>4</v>
      </c>
      <c r="C5" s="33" t="s">
        <v>5</v>
      </c>
      <c r="D5" s="34"/>
      <c r="E5" s="18">
        <v>34</v>
      </c>
      <c r="F5" s="8"/>
    </row>
    <row r="6" spans="2:6" s="19" customFormat="1" ht="16.5" thickBot="1">
      <c r="B6" s="7"/>
      <c r="C6" s="33" t="s">
        <v>6</v>
      </c>
      <c r="D6" s="34"/>
      <c r="E6" s="18">
        <v>522</v>
      </c>
      <c r="F6" s="8"/>
    </row>
    <row r="7" spans="2:6" s="19" customFormat="1" ht="16.5" thickBot="1">
      <c r="B7" s="7"/>
      <c r="C7" s="33" t="s">
        <v>7</v>
      </c>
      <c r="D7" s="34"/>
      <c r="E7" s="18">
        <v>14</v>
      </c>
      <c r="F7" s="9"/>
    </row>
    <row r="8" spans="2:6" ht="16.5" thickBot="1">
      <c r="B8" s="23" t="s">
        <v>16</v>
      </c>
      <c r="C8" s="24"/>
      <c r="D8" s="25"/>
      <c r="E8" s="17">
        <v>49</v>
      </c>
      <c r="F8" s="10"/>
    </row>
    <row r="10" ht="16.5" thickBot="1"/>
    <row r="11" spans="2:6" s="14" customFormat="1" ht="32.25" thickBot="1">
      <c r="B11" s="26" t="s">
        <v>0</v>
      </c>
      <c r="C11" s="27"/>
      <c r="D11" s="11" t="s">
        <v>21</v>
      </c>
      <c r="E11" s="11" t="s">
        <v>18</v>
      </c>
      <c r="F11" s="12" t="s">
        <v>19</v>
      </c>
    </row>
    <row r="12" spans="2:6" s="16" customFormat="1" ht="16.5" thickBot="1">
      <c r="B12" s="28" t="s">
        <v>8</v>
      </c>
      <c r="C12" s="29"/>
      <c r="D12" s="2">
        <v>949685188</v>
      </c>
      <c r="E12" s="2">
        <v>121242137</v>
      </c>
      <c r="F12" s="4">
        <f>SUM(D12:E12)</f>
        <v>1070927325</v>
      </c>
    </row>
    <row r="13" spans="2:6" s="19" customFormat="1" ht="16.5" thickBot="1">
      <c r="B13" s="7" t="s">
        <v>4</v>
      </c>
      <c r="C13" s="7" t="s">
        <v>5</v>
      </c>
      <c r="D13" s="20">
        <v>91235172</v>
      </c>
      <c r="E13" s="20">
        <v>22721279</v>
      </c>
      <c r="F13" s="21">
        <f>SUM(D13:E13)</f>
        <v>113956451</v>
      </c>
    </row>
    <row r="14" spans="2:6" s="19" customFormat="1" ht="16.5" thickBot="1">
      <c r="B14" s="7"/>
      <c r="C14" s="7" t="s">
        <v>6</v>
      </c>
      <c r="D14" s="20">
        <f>SUM(D12-D13-D15)</f>
        <v>840347427</v>
      </c>
      <c r="E14" s="20">
        <f>SUM(E12-E13-E15)</f>
        <v>98071894</v>
      </c>
      <c r="F14" s="21">
        <f>SUM(D14:E14)</f>
        <v>938419321</v>
      </c>
    </row>
    <row r="15" spans="2:6" s="19" customFormat="1" ht="16.5" thickBot="1">
      <c r="B15" s="7"/>
      <c r="C15" s="7" t="s">
        <v>9</v>
      </c>
      <c r="D15" s="20">
        <v>18102589</v>
      </c>
      <c r="E15" s="20">
        <v>448964</v>
      </c>
      <c r="F15" s="21">
        <f>SUM(D15:E15)</f>
        <v>18551553</v>
      </c>
    </row>
    <row r="16" ht="15.75">
      <c r="F16" s="13"/>
    </row>
    <row r="17" ht="16.5" thickBot="1"/>
    <row r="18" spans="2:5" s="14" customFormat="1" ht="16.5" thickBot="1">
      <c r="B18" s="11" t="s">
        <v>20</v>
      </c>
      <c r="C18" s="11" t="s">
        <v>10</v>
      </c>
      <c r="D18" s="11" t="s">
        <v>11</v>
      </c>
      <c r="E18" s="12" t="s">
        <v>19</v>
      </c>
    </row>
    <row r="19" spans="2:5" ht="32.25" thickBot="1">
      <c r="B19" s="15" t="s">
        <v>17</v>
      </c>
      <c r="C19" s="1">
        <v>7397442</v>
      </c>
      <c r="D19" s="1">
        <f>SUM(E19-C19)</f>
        <v>49686215</v>
      </c>
      <c r="E19" s="3">
        <v>57083657</v>
      </c>
    </row>
    <row r="20" spans="2:7" ht="32.25" thickBot="1">
      <c r="B20" s="15" t="s">
        <v>12</v>
      </c>
      <c r="C20" s="1">
        <v>7197227</v>
      </c>
      <c r="D20" s="1">
        <f>SUM(E20-C20)</f>
        <v>67925259</v>
      </c>
      <c r="E20" s="3">
        <v>75122486</v>
      </c>
      <c r="G20" s="6" t="s">
        <v>22</v>
      </c>
    </row>
    <row r="21" spans="2:5" ht="47.25" customHeight="1" thickBot="1">
      <c r="B21" s="15" t="s">
        <v>13</v>
      </c>
      <c r="C21" s="1">
        <v>8077285</v>
      </c>
      <c r="D21" s="1">
        <f>SUM(E21-C21)</f>
        <v>28351692</v>
      </c>
      <c r="E21" s="3">
        <v>36428977</v>
      </c>
    </row>
    <row r="22" spans="2:5" ht="16.5" thickBot="1">
      <c r="B22" s="15" t="s">
        <v>14</v>
      </c>
      <c r="C22" s="1">
        <v>49325</v>
      </c>
      <c r="D22" s="1">
        <f>SUM(E22-C22)</f>
        <v>402601</v>
      </c>
      <c r="E22" s="3">
        <v>451926</v>
      </c>
    </row>
    <row r="23" spans="2:5" s="16" customFormat="1" ht="16.5" thickBot="1">
      <c r="B23" s="22" t="s">
        <v>15</v>
      </c>
      <c r="C23" s="2">
        <f>SUM(C19:C22)</f>
        <v>22721279</v>
      </c>
      <c r="D23" s="2">
        <f>SUM(D19:D22)</f>
        <v>146365767</v>
      </c>
      <c r="E23" s="4">
        <f>SUM(E19:E22)</f>
        <v>169087046</v>
      </c>
    </row>
    <row r="32" spans="4:7" ht="15.75">
      <c r="D32" s="16"/>
      <c r="E32" s="16"/>
      <c r="F32" s="16"/>
      <c r="G32" s="16"/>
    </row>
    <row r="37" spans="4:7" ht="15.75">
      <c r="D37" s="16"/>
      <c r="E37" s="16"/>
      <c r="F37" s="16"/>
      <c r="G37" s="16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G37"/>
  <sheetViews>
    <sheetView zoomScalePageLayoutView="0" workbookViewId="0" topLeftCell="A1">
      <selection activeCell="D19" sqref="D19"/>
    </sheetView>
  </sheetViews>
  <sheetFormatPr defaultColWidth="29.00390625" defaultRowHeight="12.75"/>
  <cols>
    <col min="1" max="1" width="3.57421875" style="6" customWidth="1"/>
    <col min="2" max="2" width="47.7109375" style="6" customWidth="1"/>
    <col min="3" max="5" width="19.28125" style="6" customWidth="1"/>
    <col min="6" max="6" width="31.8515625" style="6" customWidth="1"/>
    <col min="7" max="7" width="51.8515625" style="6" bestFit="1" customWidth="1"/>
    <col min="8" max="8" width="32.28125" style="6" bestFit="1" customWidth="1"/>
    <col min="9" max="16384" width="29.00390625" style="6" customWidth="1"/>
  </cols>
  <sheetData>
    <row r="1" ht="16.5" thickBot="1"/>
    <row r="2" spans="2:5" ht="16.5" thickBot="1">
      <c r="B2" s="30" t="s">
        <v>0</v>
      </c>
      <c r="C2" s="31"/>
      <c r="D2" s="32"/>
      <c r="E2" s="5" t="s">
        <v>1</v>
      </c>
    </row>
    <row r="3" spans="2:5" ht="16.5" thickBot="1">
      <c r="B3" s="23" t="s">
        <v>2</v>
      </c>
      <c r="C3" s="24"/>
      <c r="D3" s="25"/>
      <c r="E3" s="17">
        <v>570</v>
      </c>
    </row>
    <row r="4" spans="2:5" ht="16.5" thickBot="1">
      <c r="B4" s="23" t="s">
        <v>3</v>
      </c>
      <c r="C4" s="24"/>
      <c r="D4" s="25"/>
      <c r="E4" s="17">
        <v>570</v>
      </c>
    </row>
    <row r="5" spans="2:6" s="19" customFormat="1" ht="16.5" thickBot="1">
      <c r="B5" s="7" t="s">
        <v>4</v>
      </c>
      <c r="C5" s="33" t="s">
        <v>5</v>
      </c>
      <c r="D5" s="34"/>
      <c r="E5" s="18">
        <v>35</v>
      </c>
      <c r="F5" s="8"/>
    </row>
    <row r="6" spans="2:6" s="19" customFormat="1" ht="16.5" thickBot="1">
      <c r="B6" s="7"/>
      <c r="C6" s="33" t="s">
        <v>6</v>
      </c>
      <c r="D6" s="34"/>
      <c r="E6" s="18">
        <v>530</v>
      </c>
      <c r="F6" s="8"/>
    </row>
    <row r="7" spans="2:6" s="19" customFormat="1" ht="16.5" thickBot="1">
      <c r="B7" s="7"/>
      <c r="C7" s="33" t="s">
        <v>7</v>
      </c>
      <c r="D7" s="34"/>
      <c r="E7" s="18">
        <v>10</v>
      </c>
      <c r="F7" s="9"/>
    </row>
    <row r="8" spans="2:6" ht="16.5" thickBot="1">
      <c r="B8" s="23" t="s">
        <v>16</v>
      </c>
      <c r="C8" s="24"/>
      <c r="D8" s="25"/>
      <c r="E8" s="17">
        <v>49</v>
      </c>
      <c r="F8" s="10"/>
    </row>
    <row r="10" ht="16.5" thickBot="1"/>
    <row r="11" spans="2:6" s="14" customFormat="1" ht="32.25" thickBot="1">
      <c r="B11" s="26" t="s">
        <v>0</v>
      </c>
      <c r="C11" s="27"/>
      <c r="D11" s="11" t="s">
        <v>21</v>
      </c>
      <c r="E11" s="11" t="s">
        <v>18</v>
      </c>
      <c r="F11" s="12" t="s">
        <v>19</v>
      </c>
    </row>
    <row r="12" spans="2:6" s="16" customFormat="1" ht="16.5" thickBot="1">
      <c r="B12" s="28" t="s">
        <v>8</v>
      </c>
      <c r="C12" s="29"/>
      <c r="D12" s="2">
        <v>952545773</v>
      </c>
      <c r="E12" s="2">
        <v>107425687</v>
      </c>
      <c r="F12" s="4">
        <f>SUM(D12:E12)</f>
        <v>1059971460</v>
      </c>
    </row>
    <row r="13" spans="2:6" s="19" customFormat="1" ht="16.5" thickBot="1">
      <c r="B13" s="7" t="s">
        <v>4</v>
      </c>
      <c r="C13" s="7" t="s">
        <v>5</v>
      </c>
      <c r="D13" s="20">
        <v>92274725</v>
      </c>
      <c r="E13" s="20">
        <v>20709855</v>
      </c>
      <c r="F13" s="21">
        <f>SUM(D13:E13)</f>
        <v>112984580</v>
      </c>
    </row>
    <row r="14" spans="2:6" s="19" customFormat="1" ht="16.5" thickBot="1">
      <c r="B14" s="7"/>
      <c r="C14" s="7" t="s">
        <v>6</v>
      </c>
      <c r="D14" s="20">
        <f>SUM(D12-D13-D15)</f>
        <v>844172646</v>
      </c>
      <c r="E14" s="20">
        <f>SUM(E12-E13-E15)</f>
        <v>86252019</v>
      </c>
      <c r="F14" s="21">
        <f>SUM(D14:E14)</f>
        <v>930424665</v>
      </c>
    </row>
    <row r="15" spans="2:6" s="19" customFormat="1" ht="16.5" thickBot="1">
      <c r="B15" s="7"/>
      <c r="C15" s="7" t="s">
        <v>9</v>
      </c>
      <c r="D15" s="20">
        <v>16098402</v>
      </c>
      <c r="E15" s="20">
        <v>463813</v>
      </c>
      <c r="F15" s="21">
        <f>SUM(D15:E15)</f>
        <v>16562215</v>
      </c>
    </row>
    <row r="16" ht="15.75">
      <c r="F16" s="13"/>
    </row>
    <row r="17" ht="16.5" thickBot="1"/>
    <row r="18" spans="2:5" s="14" customFormat="1" ht="16.5" thickBot="1">
      <c r="B18" s="11" t="s">
        <v>20</v>
      </c>
      <c r="C18" s="11" t="s">
        <v>10</v>
      </c>
      <c r="D18" s="11" t="s">
        <v>11</v>
      </c>
      <c r="E18" s="12" t="s">
        <v>19</v>
      </c>
    </row>
    <row r="19" spans="2:5" ht="32.25" thickBot="1">
      <c r="B19" s="15" t="s">
        <v>17</v>
      </c>
      <c r="C19" s="1">
        <v>11479051</v>
      </c>
      <c r="D19" s="1">
        <f>SUM(E19-C19)</f>
        <v>53857960</v>
      </c>
      <c r="E19" s="3">
        <v>65337011</v>
      </c>
    </row>
    <row r="20" spans="2:7" ht="32.25" thickBot="1">
      <c r="B20" s="15" t="s">
        <v>12</v>
      </c>
      <c r="C20" s="1">
        <v>8517474</v>
      </c>
      <c r="D20" s="1">
        <f>SUM(E20-C20)</f>
        <v>27944562</v>
      </c>
      <c r="E20" s="3">
        <v>36462036</v>
      </c>
      <c r="G20" s="6" t="s">
        <v>22</v>
      </c>
    </row>
    <row r="21" spans="2:5" ht="47.25" customHeight="1" thickBot="1">
      <c r="B21" s="15" t="s">
        <v>13</v>
      </c>
      <c r="C21" s="1">
        <v>573093</v>
      </c>
      <c r="D21" s="1">
        <f>SUM(E21-C21)</f>
        <v>4632997</v>
      </c>
      <c r="E21" s="3">
        <v>5206090</v>
      </c>
    </row>
    <row r="22" spans="2:5" ht="16.5" thickBot="1">
      <c r="B22" s="15" t="s">
        <v>14</v>
      </c>
      <c r="C22" s="1">
        <v>140237</v>
      </c>
      <c r="D22" s="1">
        <f>SUM(E22-C22)</f>
        <v>280313</v>
      </c>
      <c r="E22" s="3">
        <v>420550</v>
      </c>
    </row>
    <row r="23" spans="2:5" s="16" customFormat="1" ht="16.5" thickBot="1">
      <c r="B23" s="22" t="s">
        <v>15</v>
      </c>
      <c r="C23" s="2">
        <f>SUM(C19:C22)</f>
        <v>20709855</v>
      </c>
      <c r="D23" s="2">
        <f>SUM(D19:D22)</f>
        <v>86715832</v>
      </c>
      <c r="E23" s="4">
        <f>SUM(E19:E22)</f>
        <v>107425687</v>
      </c>
    </row>
    <row r="32" spans="4:7" ht="15.75">
      <c r="D32" s="16"/>
      <c r="E32" s="16"/>
      <c r="F32" s="16"/>
      <c r="G32" s="16"/>
    </row>
    <row r="37" spans="4:7" ht="15.75">
      <c r="D37" s="16"/>
      <c r="E37" s="16"/>
      <c r="F37" s="16"/>
      <c r="G37" s="16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G37"/>
  <sheetViews>
    <sheetView zoomScalePageLayoutView="0" workbookViewId="0" topLeftCell="A1">
      <selection activeCell="A1" sqref="A1:IV16384"/>
    </sheetView>
  </sheetViews>
  <sheetFormatPr defaultColWidth="29.00390625" defaultRowHeight="12.75"/>
  <cols>
    <col min="1" max="1" width="3.57421875" style="6" customWidth="1"/>
    <col min="2" max="2" width="47.7109375" style="6" customWidth="1"/>
    <col min="3" max="5" width="19.28125" style="6" customWidth="1"/>
    <col min="6" max="6" width="31.8515625" style="6" customWidth="1"/>
    <col min="7" max="7" width="51.8515625" style="6" bestFit="1" customWidth="1"/>
    <col min="8" max="8" width="32.28125" style="6" bestFit="1" customWidth="1"/>
    <col min="9" max="16384" width="29.00390625" style="6" customWidth="1"/>
  </cols>
  <sheetData>
    <row r="1" ht="16.5" thickBot="1"/>
    <row r="2" spans="2:5" ht="16.5" thickBot="1">
      <c r="B2" s="30" t="s">
        <v>0</v>
      </c>
      <c r="C2" s="31"/>
      <c r="D2" s="32"/>
      <c r="E2" s="5" t="s">
        <v>1</v>
      </c>
    </row>
    <row r="3" spans="2:5" ht="16.5" thickBot="1">
      <c r="B3" s="23" t="s">
        <v>2</v>
      </c>
      <c r="C3" s="24"/>
      <c r="D3" s="25"/>
      <c r="E3" s="17">
        <v>570</v>
      </c>
    </row>
    <row r="4" spans="2:5" ht="16.5" thickBot="1">
      <c r="B4" s="23" t="s">
        <v>3</v>
      </c>
      <c r="C4" s="24"/>
      <c r="D4" s="25"/>
      <c r="E4" s="17">
        <v>570</v>
      </c>
    </row>
    <row r="5" spans="2:6" s="19" customFormat="1" ht="16.5" thickBot="1">
      <c r="B5" s="7" t="s">
        <v>4</v>
      </c>
      <c r="C5" s="33" t="s">
        <v>5</v>
      </c>
      <c r="D5" s="34"/>
      <c r="E5" s="18">
        <v>35</v>
      </c>
      <c r="F5" s="8"/>
    </row>
    <row r="6" spans="2:6" s="19" customFormat="1" ht="16.5" thickBot="1">
      <c r="B6" s="7"/>
      <c r="C6" s="33" t="s">
        <v>6</v>
      </c>
      <c r="D6" s="34"/>
      <c r="E6" s="18">
        <v>516</v>
      </c>
      <c r="F6" s="8"/>
    </row>
    <row r="7" spans="2:6" s="19" customFormat="1" ht="16.5" thickBot="1">
      <c r="B7" s="7"/>
      <c r="C7" s="33" t="s">
        <v>7</v>
      </c>
      <c r="D7" s="34"/>
      <c r="E7" s="18">
        <v>17</v>
      </c>
      <c r="F7" s="9"/>
    </row>
    <row r="8" spans="2:6" ht="16.5" thickBot="1">
      <c r="B8" s="23" t="s">
        <v>16</v>
      </c>
      <c r="C8" s="24"/>
      <c r="D8" s="25"/>
      <c r="E8" s="17">
        <v>49</v>
      </c>
      <c r="F8" s="10"/>
    </row>
    <row r="10" ht="16.5" thickBot="1"/>
    <row r="11" spans="2:6" s="14" customFormat="1" ht="32.25" thickBot="1">
      <c r="B11" s="26" t="s">
        <v>0</v>
      </c>
      <c r="C11" s="27"/>
      <c r="D11" s="11" t="s">
        <v>21</v>
      </c>
      <c r="E11" s="11" t="s">
        <v>18</v>
      </c>
      <c r="F11" s="12" t="s">
        <v>19</v>
      </c>
    </row>
    <row r="12" spans="2:6" s="16" customFormat="1" ht="16.5" thickBot="1">
      <c r="B12" s="28" t="s">
        <v>8</v>
      </c>
      <c r="C12" s="29"/>
      <c r="D12" s="2">
        <v>952545773</v>
      </c>
      <c r="E12" s="2">
        <v>107425687</v>
      </c>
      <c r="F12" s="4">
        <f>SUM(D12:E12)</f>
        <v>1059971460</v>
      </c>
    </row>
    <row r="13" spans="2:6" s="19" customFormat="1" ht="16.5" thickBot="1">
      <c r="B13" s="7" t="s">
        <v>4</v>
      </c>
      <c r="C13" s="7" t="s">
        <v>5</v>
      </c>
      <c r="D13" s="20">
        <v>93251271</v>
      </c>
      <c r="E13" s="20">
        <v>17401944</v>
      </c>
      <c r="F13" s="21">
        <f>SUM(D13:E13)</f>
        <v>110653215</v>
      </c>
    </row>
    <row r="14" spans="2:6" s="19" customFormat="1" ht="16.5" thickBot="1">
      <c r="B14" s="7"/>
      <c r="C14" s="7" t="s">
        <v>6</v>
      </c>
      <c r="D14" s="20">
        <f>SUM(D12-D13-D15)</f>
        <v>844499784</v>
      </c>
      <c r="E14" s="20">
        <f>SUM(E12-E13-E15)</f>
        <v>89690580</v>
      </c>
      <c r="F14" s="21">
        <f>SUM(D14:E14)</f>
        <v>934190364</v>
      </c>
    </row>
    <row r="15" spans="2:6" s="19" customFormat="1" ht="16.5" thickBot="1">
      <c r="B15" s="7"/>
      <c r="C15" s="7" t="s">
        <v>9</v>
      </c>
      <c r="D15" s="20">
        <v>14794718</v>
      </c>
      <c r="E15" s="20">
        <v>333163</v>
      </c>
      <c r="F15" s="21">
        <f>SUM(D15:E15)</f>
        <v>15127881</v>
      </c>
    </row>
    <row r="16" ht="15.75">
      <c r="F16" s="13"/>
    </row>
    <row r="17" ht="16.5" thickBot="1"/>
    <row r="18" spans="2:5" s="14" customFormat="1" ht="16.5" thickBot="1">
      <c r="B18" s="11" t="s">
        <v>20</v>
      </c>
      <c r="C18" s="11" t="s">
        <v>10</v>
      </c>
      <c r="D18" s="11" t="s">
        <v>11</v>
      </c>
      <c r="E18" s="12" t="s">
        <v>19</v>
      </c>
    </row>
    <row r="19" spans="2:5" ht="32.25" thickBot="1">
      <c r="B19" s="15" t="s">
        <v>17</v>
      </c>
      <c r="C19" s="1">
        <v>10896194</v>
      </c>
      <c r="D19" s="1">
        <f>SUM(E19-C19)</f>
        <v>41448222</v>
      </c>
      <c r="E19" s="3">
        <v>52344416</v>
      </c>
    </row>
    <row r="20" spans="2:7" ht="32.25" thickBot="1">
      <c r="B20" s="15" t="s">
        <v>12</v>
      </c>
      <c r="C20" s="1">
        <v>5720428</v>
      </c>
      <c r="D20" s="1">
        <f>SUM(E20-C20)</f>
        <v>50245405</v>
      </c>
      <c r="E20" s="3">
        <v>55965833</v>
      </c>
      <c r="G20" s="6" t="s">
        <v>22</v>
      </c>
    </row>
    <row r="21" spans="2:5" ht="47.25" customHeight="1" thickBot="1">
      <c r="B21" s="15" t="s">
        <v>13</v>
      </c>
      <c r="C21" s="1">
        <v>746672</v>
      </c>
      <c r="D21" s="1">
        <f>SUM(E21-C21)</f>
        <v>4473977</v>
      </c>
      <c r="E21" s="3">
        <v>5220649</v>
      </c>
    </row>
    <row r="22" spans="2:5" ht="16.5" thickBot="1">
      <c r="B22" s="15" t="s">
        <v>14</v>
      </c>
      <c r="C22" s="1">
        <v>38650</v>
      </c>
      <c r="D22" s="1">
        <f>SUM(E22-C22)</f>
        <v>5169226</v>
      </c>
      <c r="E22" s="3">
        <v>5207876</v>
      </c>
    </row>
    <row r="23" spans="2:5" s="16" customFormat="1" ht="16.5" thickBot="1">
      <c r="B23" s="22" t="s">
        <v>15</v>
      </c>
      <c r="C23" s="2">
        <f>SUM(C19:C22)</f>
        <v>17401944</v>
      </c>
      <c r="D23" s="2">
        <f>SUM(D19:D22)</f>
        <v>101336830</v>
      </c>
      <c r="E23" s="4">
        <f>SUM(E19:E22)</f>
        <v>118738774</v>
      </c>
    </row>
    <row r="32" spans="4:7" ht="15.75">
      <c r="D32" s="16"/>
      <c r="E32" s="16"/>
      <c r="F32" s="16"/>
      <c r="G32" s="16"/>
    </row>
    <row r="37" spans="4:7" ht="15.75">
      <c r="D37" s="16"/>
      <c r="E37" s="16"/>
      <c r="F37" s="16"/>
      <c r="G37" s="16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G37"/>
  <sheetViews>
    <sheetView zoomScalePageLayoutView="0" workbookViewId="0" topLeftCell="A1">
      <selection activeCell="A1" sqref="A1:IV16384"/>
    </sheetView>
  </sheetViews>
  <sheetFormatPr defaultColWidth="29.00390625" defaultRowHeight="12.75"/>
  <cols>
    <col min="1" max="1" width="3.57421875" style="6" customWidth="1"/>
    <col min="2" max="2" width="47.7109375" style="6" customWidth="1"/>
    <col min="3" max="5" width="19.28125" style="6" customWidth="1"/>
    <col min="6" max="6" width="31.8515625" style="6" customWidth="1"/>
    <col min="7" max="7" width="51.8515625" style="6" bestFit="1" customWidth="1"/>
    <col min="8" max="8" width="32.28125" style="6" bestFit="1" customWidth="1"/>
    <col min="9" max="16384" width="29.00390625" style="6" customWidth="1"/>
  </cols>
  <sheetData>
    <row r="1" ht="16.5" thickBot="1"/>
    <row r="2" spans="2:5" ht="16.5" thickBot="1">
      <c r="B2" s="30" t="s">
        <v>0</v>
      </c>
      <c r="C2" s="31"/>
      <c r="D2" s="32"/>
      <c r="E2" s="5" t="s">
        <v>1</v>
      </c>
    </row>
    <row r="3" spans="2:5" ht="16.5" thickBot="1">
      <c r="B3" s="23" t="s">
        <v>2</v>
      </c>
      <c r="C3" s="24"/>
      <c r="D3" s="25"/>
      <c r="E3" s="17">
        <v>570</v>
      </c>
    </row>
    <row r="4" spans="2:5" ht="16.5" thickBot="1">
      <c r="B4" s="23" t="s">
        <v>3</v>
      </c>
      <c r="C4" s="24"/>
      <c r="D4" s="25"/>
      <c r="E4" s="17">
        <v>570</v>
      </c>
    </row>
    <row r="5" spans="2:6" s="19" customFormat="1" ht="16.5" thickBot="1">
      <c r="B5" s="7" t="s">
        <v>4</v>
      </c>
      <c r="C5" s="33" t="s">
        <v>5</v>
      </c>
      <c r="D5" s="34"/>
      <c r="E5" s="18">
        <v>37</v>
      </c>
      <c r="F5" s="8"/>
    </row>
    <row r="6" spans="2:6" s="19" customFormat="1" ht="16.5" thickBot="1">
      <c r="B6" s="7"/>
      <c r="C6" s="33" t="s">
        <v>6</v>
      </c>
      <c r="D6" s="34"/>
      <c r="E6" s="18">
        <v>514</v>
      </c>
      <c r="F6" s="8"/>
    </row>
    <row r="7" spans="2:6" s="19" customFormat="1" ht="16.5" thickBot="1">
      <c r="B7" s="7"/>
      <c r="C7" s="33" t="s">
        <v>7</v>
      </c>
      <c r="D7" s="34"/>
      <c r="E7" s="18">
        <v>19</v>
      </c>
      <c r="F7" s="9"/>
    </row>
    <row r="8" spans="2:6" ht="16.5" thickBot="1">
      <c r="B8" s="23" t="s">
        <v>16</v>
      </c>
      <c r="C8" s="24"/>
      <c r="D8" s="25"/>
      <c r="E8" s="17">
        <v>49</v>
      </c>
      <c r="F8" s="10"/>
    </row>
    <row r="10" ht="16.5" thickBot="1"/>
    <row r="11" spans="2:6" s="14" customFormat="1" ht="32.25" thickBot="1">
      <c r="B11" s="26" t="s">
        <v>0</v>
      </c>
      <c r="C11" s="27"/>
      <c r="D11" s="11" t="s">
        <v>21</v>
      </c>
      <c r="E11" s="11" t="s">
        <v>18</v>
      </c>
      <c r="F11" s="12" t="s">
        <v>19</v>
      </c>
    </row>
    <row r="12" spans="2:6" s="16" customFormat="1" ht="16.5" thickBot="1">
      <c r="B12" s="28" t="s">
        <v>8</v>
      </c>
      <c r="C12" s="29"/>
      <c r="D12" s="2">
        <v>952545773</v>
      </c>
      <c r="E12" s="2">
        <v>107425687</v>
      </c>
      <c r="F12" s="4">
        <f>SUM(D12:E12)</f>
        <v>1059971460</v>
      </c>
    </row>
    <row r="13" spans="2:6" s="19" customFormat="1" ht="16.5" thickBot="1">
      <c r="B13" s="7" t="s">
        <v>4</v>
      </c>
      <c r="C13" s="7" t="s">
        <v>5</v>
      </c>
      <c r="D13" s="20">
        <v>102130826</v>
      </c>
      <c r="E13" s="20">
        <v>7700525</v>
      </c>
      <c r="F13" s="21">
        <f>SUM(D13:E13)</f>
        <v>109831351</v>
      </c>
    </row>
    <row r="14" spans="2:6" s="19" customFormat="1" ht="16.5" thickBot="1">
      <c r="B14" s="7"/>
      <c r="C14" s="7" t="s">
        <v>6</v>
      </c>
      <c r="D14" s="20">
        <f>SUM(D12-D13-D15)</f>
        <v>831805939</v>
      </c>
      <c r="E14" s="20">
        <f>SUM(E12-E13-E15)</f>
        <v>99463246</v>
      </c>
      <c r="F14" s="21">
        <f>SUM(D14:E14)</f>
        <v>931269185</v>
      </c>
    </row>
    <row r="15" spans="2:6" s="19" customFormat="1" ht="16.5" thickBot="1">
      <c r="B15" s="7"/>
      <c r="C15" s="7" t="s">
        <v>9</v>
      </c>
      <c r="D15" s="20">
        <v>18609008</v>
      </c>
      <c r="E15" s="20">
        <v>261916</v>
      </c>
      <c r="F15" s="21">
        <f>SUM(D15:E15)</f>
        <v>18870924</v>
      </c>
    </row>
    <row r="16" ht="15.75">
      <c r="F16" s="13"/>
    </row>
    <row r="17" ht="16.5" thickBot="1"/>
    <row r="18" spans="2:5" s="14" customFormat="1" ht="16.5" thickBot="1">
      <c r="B18" s="11" t="s">
        <v>20</v>
      </c>
      <c r="C18" s="11" t="s">
        <v>10</v>
      </c>
      <c r="D18" s="11" t="s">
        <v>11</v>
      </c>
      <c r="E18" s="12" t="s">
        <v>19</v>
      </c>
    </row>
    <row r="19" spans="2:5" ht="32.25" thickBot="1">
      <c r="B19" s="15" t="s">
        <v>17</v>
      </c>
      <c r="C19" s="1">
        <v>3247665</v>
      </c>
      <c r="D19" s="1">
        <f>SUM(E19-C19)</f>
        <v>37076647</v>
      </c>
      <c r="E19" s="3">
        <v>40324312</v>
      </c>
    </row>
    <row r="20" spans="2:7" ht="32.25" thickBot="1">
      <c r="B20" s="15" t="s">
        <v>12</v>
      </c>
      <c r="C20" s="1">
        <v>3986528</v>
      </c>
      <c r="D20" s="1">
        <f>SUM(E20-C20)</f>
        <v>85145301</v>
      </c>
      <c r="E20" s="3">
        <v>89131829</v>
      </c>
      <c r="G20" s="6" t="s">
        <v>22</v>
      </c>
    </row>
    <row r="21" spans="2:5" ht="47.25" customHeight="1" thickBot="1">
      <c r="B21" s="15" t="s">
        <v>13</v>
      </c>
      <c r="C21" s="1">
        <v>466332</v>
      </c>
      <c r="D21" s="1">
        <f>SUM(E21-C21)</f>
        <v>5095260</v>
      </c>
      <c r="E21" s="3">
        <v>5561592</v>
      </c>
    </row>
    <row r="22" spans="2:5" ht="16.5" thickBot="1">
      <c r="B22" s="15" t="s">
        <v>14</v>
      </c>
      <c r="C22" s="1">
        <v>0</v>
      </c>
      <c r="D22" s="1">
        <f>SUM(E22-C22)</f>
        <v>30000</v>
      </c>
      <c r="E22" s="3">
        <v>30000</v>
      </c>
    </row>
    <row r="23" spans="2:5" s="16" customFormat="1" ht="16.5" thickBot="1">
      <c r="B23" s="22" t="s">
        <v>15</v>
      </c>
      <c r="C23" s="2">
        <f>SUM(C19:C22)</f>
        <v>7700525</v>
      </c>
      <c r="D23" s="2">
        <f>SUM(D19:D22)</f>
        <v>127347208</v>
      </c>
      <c r="E23" s="4">
        <f>SUM(E19:E22)</f>
        <v>135047733</v>
      </c>
    </row>
    <row r="32" spans="4:7" ht="15.75">
      <c r="D32" s="16"/>
      <c r="E32" s="16"/>
      <c r="F32" s="16"/>
      <c r="G32" s="16"/>
    </row>
    <row r="37" spans="4:7" ht="15.75">
      <c r="D37" s="16"/>
      <c r="E37" s="16"/>
      <c r="F37" s="16"/>
      <c r="G37" s="16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7"/>
  <sheetViews>
    <sheetView tabSelected="1" zoomScalePageLayoutView="0" workbookViewId="0" topLeftCell="A1">
      <selection activeCell="F19" sqref="F19"/>
    </sheetView>
  </sheetViews>
  <sheetFormatPr defaultColWidth="29.00390625" defaultRowHeight="12.75"/>
  <cols>
    <col min="1" max="1" width="3.57421875" style="6" customWidth="1"/>
    <col min="2" max="2" width="47.7109375" style="6" customWidth="1"/>
    <col min="3" max="5" width="19.28125" style="6" customWidth="1"/>
    <col min="6" max="6" width="31.8515625" style="6" customWidth="1"/>
    <col min="7" max="7" width="51.8515625" style="6" bestFit="1" customWidth="1"/>
    <col min="8" max="8" width="32.28125" style="6" bestFit="1" customWidth="1"/>
    <col min="9" max="16384" width="29.00390625" style="6" customWidth="1"/>
  </cols>
  <sheetData>
    <row r="1" ht="16.5" thickBot="1"/>
    <row r="2" spans="2:5" ht="16.5" thickBot="1">
      <c r="B2" s="30" t="s">
        <v>0</v>
      </c>
      <c r="C2" s="31"/>
      <c r="D2" s="32"/>
      <c r="E2" s="5" t="s">
        <v>1</v>
      </c>
    </row>
    <row r="3" spans="2:5" ht="16.5" thickBot="1">
      <c r="B3" s="23" t="s">
        <v>2</v>
      </c>
      <c r="C3" s="24"/>
      <c r="D3" s="25"/>
      <c r="E3" s="17">
        <v>570</v>
      </c>
    </row>
    <row r="4" spans="2:5" ht="16.5" thickBot="1">
      <c r="B4" s="23" t="s">
        <v>3</v>
      </c>
      <c r="C4" s="24"/>
      <c r="D4" s="25"/>
      <c r="E4" s="17">
        <v>570</v>
      </c>
    </row>
    <row r="5" spans="2:6" s="19" customFormat="1" ht="16.5" thickBot="1">
      <c r="B5" s="7" t="s">
        <v>4</v>
      </c>
      <c r="C5" s="33" t="s">
        <v>5</v>
      </c>
      <c r="D5" s="34"/>
      <c r="E5" s="18">
        <v>37</v>
      </c>
      <c r="F5" s="8"/>
    </row>
    <row r="6" spans="2:6" s="19" customFormat="1" ht="16.5" thickBot="1">
      <c r="B6" s="7"/>
      <c r="C6" s="33" t="s">
        <v>6</v>
      </c>
      <c r="D6" s="34"/>
      <c r="E6" s="18">
        <v>511</v>
      </c>
      <c r="F6" s="8"/>
    </row>
    <row r="7" spans="2:6" s="19" customFormat="1" ht="16.5" thickBot="1">
      <c r="B7" s="7"/>
      <c r="C7" s="33" t="s">
        <v>7</v>
      </c>
      <c r="D7" s="34"/>
      <c r="E7" s="18">
        <v>22</v>
      </c>
      <c r="F7" s="9"/>
    </row>
    <row r="8" spans="2:6" ht="16.5" thickBot="1">
      <c r="B8" s="23" t="s">
        <v>16</v>
      </c>
      <c r="C8" s="24"/>
      <c r="D8" s="25"/>
      <c r="E8" s="17">
        <v>46</v>
      </c>
      <c r="F8" s="10"/>
    </row>
    <row r="10" ht="16.5" thickBot="1"/>
    <row r="11" spans="2:6" s="14" customFormat="1" ht="32.25" thickBot="1">
      <c r="B11" s="26" t="s">
        <v>0</v>
      </c>
      <c r="C11" s="27"/>
      <c r="D11" s="11" t="s">
        <v>21</v>
      </c>
      <c r="E11" s="11" t="s">
        <v>18</v>
      </c>
      <c r="F11" s="12" t="s">
        <v>19</v>
      </c>
    </row>
    <row r="12" spans="2:6" s="16" customFormat="1" ht="16.5" thickBot="1">
      <c r="B12" s="28" t="s">
        <v>8</v>
      </c>
      <c r="C12" s="29"/>
      <c r="D12" s="2">
        <v>952545773</v>
      </c>
      <c r="E12" s="2">
        <v>107425687</v>
      </c>
      <c r="F12" s="4">
        <f>SUM(D12:E12)</f>
        <v>1059971460</v>
      </c>
    </row>
    <row r="13" spans="2:6" s="19" customFormat="1" ht="16.5" thickBot="1">
      <c r="B13" s="7" t="s">
        <v>4</v>
      </c>
      <c r="C13" s="7" t="s">
        <v>5</v>
      </c>
      <c r="D13" s="20">
        <v>108252046</v>
      </c>
      <c r="E13" s="20">
        <v>23933188</v>
      </c>
      <c r="F13" s="21">
        <f>SUM(D13:E13)</f>
        <v>132185234</v>
      </c>
    </row>
    <row r="14" spans="2:6" s="19" customFormat="1" ht="16.5" thickBot="1">
      <c r="B14" s="7"/>
      <c r="C14" s="7" t="s">
        <v>6</v>
      </c>
      <c r="D14" s="20">
        <f>SUM(D12-D13-D15)</f>
        <v>827174368</v>
      </c>
      <c r="E14" s="20">
        <f>SUM(E12-E13-E15)</f>
        <v>83328404</v>
      </c>
      <c r="F14" s="21">
        <f>SUM(D14:E14)</f>
        <v>910502772</v>
      </c>
    </row>
    <row r="15" spans="2:6" s="19" customFormat="1" ht="16.5" thickBot="1">
      <c r="B15" s="7"/>
      <c r="C15" s="7" t="s">
        <v>9</v>
      </c>
      <c r="D15" s="20">
        <v>17119359</v>
      </c>
      <c r="E15" s="20">
        <v>164095</v>
      </c>
      <c r="F15" s="21">
        <f>SUM(D15:E15)</f>
        <v>17283454</v>
      </c>
    </row>
    <row r="16" ht="15.75">
      <c r="F16" s="13"/>
    </row>
    <row r="17" ht="16.5" thickBot="1"/>
    <row r="18" spans="2:5" s="14" customFormat="1" ht="16.5" thickBot="1">
      <c r="B18" s="11" t="s">
        <v>20</v>
      </c>
      <c r="C18" s="11" t="s">
        <v>10</v>
      </c>
      <c r="D18" s="11" t="s">
        <v>11</v>
      </c>
      <c r="E18" s="12" t="s">
        <v>19</v>
      </c>
    </row>
    <row r="19" spans="2:5" ht="32.25" thickBot="1">
      <c r="B19" s="15" t="s">
        <v>17</v>
      </c>
      <c r="C19" s="1">
        <v>7269518</v>
      </c>
      <c r="D19" s="1">
        <f>SUM(E19-C19)</f>
        <v>46575524</v>
      </c>
      <c r="E19" s="3">
        <v>53845042</v>
      </c>
    </row>
    <row r="20" spans="2:7" ht="32.25" thickBot="1">
      <c r="B20" s="15" t="s">
        <v>12</v>
      </c>
      <c r="C20" s="1">
        <v>8083460</v>
      </c>
      <c r="D20" s="1">
        <f>SUM(E20-C20)</f>
        <v>87669396</v>
      </c>
      <c r="E20" s="3">
        <v>95752856</v>
      </c>
      <c r="G20" s="6" t="s">
        <v>22</v>
      </c>
    </row>
    <row r="21" spans="2:5" ht="47.25" customHeight="1" thickBot="1">
      <c r="B21" s="15" t="s">
        <v>13</v>
      </c>
      <c r="C21" s="1">
        <v>8560885</v>
      </c>
      <c r="D21" s="1">
        <f>SUM(E21-C21)</f>
        <v>27800823</v>
      </c>
      <c r="E21" s="3">
        <v>36361708</v>
      </c>
    </row>
    <row r="22" spans="2:5" ht="16.5" thickBot="1">
      <c r="B22" s="15" t="s">
        <v>14</v>
      </c>
      <c r="C22" s="1">
        <v>19325</v>
      </c>
      <c r="D22" s="1">
        <f>SUM(E22-C22)</f>
        <v>454600</v>
      </c>
      <c r="E22" s="3">
        <v>473925</v>
      </c>
    </row>
    <row r="23" spans="2:5" s="16" customFormat="1" ht="16.5" thickBot="1">
      <c r="B23" s="22" t="s">
        <v>15</v>
      </c>
      <c r="C23" s="2">
        <f>SUM(C19:C22)</f>
        <v>23933188</v>
      </c>
      <c r="D23" s="2">
        <f>SUM(D19:D22)</f>
        <v>162500343</v>
      </c>
      <c r="E23" s="4">
        <f>SUM(E19:E22)</f>
        <v>186433531</v>
      </c>
    </row>
    <row r="32" spans="4:7" ht="15.75">
      <c r="D32" s="16"/>
      <c r="E32" s="16"/>
      <c r="F32" s="16"/>
      <c r="G32" s="16"/>
    </row>
    <row r="37" spans="4:7" ht="15.75">
      <c r="D37" s="16"/>
      <c r="E37" s="16"/>
      <c r="F37" s="16"/>
      <c r="G37" s="16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Várkonyi Noémi</cp:lastModifiedBy>
  <cp:lastPrinted>2021-04-27T07:45:26Z</cp:lastPrinted>
  <dcterms:created xsi:type="dcterms:W3CDTF">2013-11-19T10:53:15Z</dcterms:created>
  <dcterms:modified xsi:type="dcterms:W3CDTF">2024-06-18T13:25:03Z</dcterms:modified>
  <cp:category/>
  <cp:version/>
  <cp:contentType/>
  <cp:contentStatus/>
</cp:coreProperties>
</file>